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02" activeTab="0"/>
  </bookViews>
  <sheets>
    <sheet name="Jednotlivci" sheetId="1" r:id="rId1"/>
    <sheet name="Družstvá" sheetId="2" r:id="rId2"/>
    <sheet name="Železný muž" sheetId="3" r:id="rId3"/>
    <sheet name="Vlajočky" sheetId="4" r:id="rId4"/>
  </sheets>
  <definedNames/>
  <calcPr fullCalcOnLoad="1"/>
</workbook>
</file>

<file path=xl/sharedStrings.xml><?xml version="1.0" encoding="utf-8"?>
<sst xmlns="http://schemas.openxmlformats.org/spreadsheetml/2006/main" count="244" uniqueCount="87">
  <si>
    <t>Majstrovstvá SR VZS SČK 2011</t>
  </si>
  <si>
    <t>ATC Liptovský Trnovec, Liptovský Mikuláš, 3. - 5. septembra 2011</t>
  </si>
  <si>
    <t>Plávanie s ABC</t>
  </si>
  <si>
    <t>Ťahanie bremena</t>
  </si>
  <si>
    <r>
      <t>Ʃ</t>
    </r>
    <r>
      <rPr>
        <b/>
        <sz val="9"/>
        <rFont val="Arial"/>
        <family val="2"/>
      </rPr>
      <t>2</t>
    </r>
  </si>
  <si>
    <t>Ovládanie plaváka</t>
  </si>
  <si>
    <t>Ʃ3</t>
  </si>
  <si>
    <t>Ovládanie veslice</t>
  </si>
  <si>
    <t>Ʃ4</t>
  </si>
  <si>
    <t>Hod záchr. Loptou</t>
  </si>
  <si>
    <t>Ʃ5</t>
  </si>
  <si>
    <t>Celkové poradie</t>
  </si>
  <si>
    <t>Por</t>
  </si>
  <si>
    <t>St.č.</t>
  </si>
  <si>
    <t>Meno</t>
  </si>
  <si>
    <t>Pohlavie</t>
  </si>
  <si>
    <t>Spolok</t>
  </si>
  <si>
    <t>Čas</t>
  </si>
  <si>
    <t>Por.</t>
  </si>
  <si>
    <t xml:space="preserve">Čas </t>
  </si>
  <si>
    <t>Dĺžka (m)</t>
  </si>
  <si>
    <t>Martin Stolár</t>
  </si>
  <si>
    <t>M</t>
  </si>
  <si>
    <t>L. Mikuláš</t>
  </si>
  <si>
    <t>Marek Haluška</t>
  </si>
  <si>
    <t>Radoslav Heštera</t>
  </si>
  <si>
    <t>Prešov I</t>
  </si>
  <si>
    <t>Ján kuska ml.</t>
  </si>
  <si>
    <t>Peter Lisý</t>
  </si>
  <si>
    <t>Viktor Mihok</t>
  </si>
  <si>
    <t>Radovan Skyba</t>
  </si>
  <si>
    <t>Michalovce</t>
  </si>
  <si>
    <t>Stanislav Štefanisko</t>
  </si>
  <si>
    <t>Martin Ilenin</t>
  </si>
  <si>
    <t>Prešov II</t>
  </si>
  <si>
    <t>Braňo Falát</t>
  </si>
  <si>
    <t>Slavomír Margitán</t>
  </si>
  <si>
    <t>Filip Weis</t>
  </si>
  <si>
    <t>Veľký Meder</t>
  </si>
  <si>
    <t>Braňo Rochovanský</t>
  </si>
  <si>
    <t>Bratislava</t>
  </si>
  <si>
    <t>Michal Rajniak</t>
  </si>
  <si>
    <t>Michal Vaľko</t>
  </si>
  <si>
    <t>DSQ</t>
  </si>
  <si>
    <t>Jozef Bialobok</t>
  </si>
  <si>
    <t>Perer Kesegh</t>
  </si>
  <si>
    <t>Zoran Maco</t>
  </si>
  <si>
    <t>Vladimír Mašlár</t>
  </si>
  <si>
    <t>Snina</t>
  </si>
  <si>
    <t>Roman Hubner</t>
  </si>
  <si>
    <t>Lukáš Lengvarský</t>
  </si>
  <si>
    <t>Peter Šotník</t>
  </si>
  <si>
    <t>Dávid Zimolka</t>
  </si>
  <si>
    <t>Vladimír Kubas</t>
  </si>
  <si>
    <t>Levice</t>
  </si>
  <si>
    <t>Gabrial Buzgó</t>
  </si>
  <si>
    <t>Martin Rolko</t>
  </si>
  <si>
    <t>Prešov</t>
  </si>
  <si>
    <t>Peter Marčák</t>
  </si>
  <si>
    <t>Roman Ulický</t>
  </si>
  <si>
    <t>Peter Semančík</t>
  </si>
  <si>
    <t>Zuzana Szabóová</t>
  </si>
  <si>
    <t>Ž</t>
  </si>
  <si>
    <t>Bianka Cuperová</t>
  </si>
  <si>
    <t>Lucia Skybová</t>
  </si>
  <si>
    <t>Zuzana Mašlárová</t>
  </si>
  <si>
    <t>Členovia družstva</t>
  </si>
  <si>
    <t>Body z individuálnych</t>
  </si>
  <si>
    <t>Záchrana plavákom</t>
  </si>
  <si>
    <t>Ʃ2</t>
  </si>
  <si>
    <t>Záchrana z plavidla</t>
  </si>
  <si>
    <t>Záchrana pásom</t>
  </si>
  <si>
    <t>Stolár, Haluška, Lisý, Kuska</t>
  </si>
  <si>
    <t>Falát, Heštera, Bialbok, Mihok</t>
  </si>
  <si>
    <t>Skyba, Vaľko, Maco, Štefanisko</t>
  </si>
  <si>
    <t>Margitán, Marčák, Ilenin, Semančík</t>
  </si>
  <si>
    <t>Ulický, Rajniak, Rochovanský, Šotník</t>
  </si>
  <si>
    <t>Buzgó, Weis, Kesegh, Lengvarský</t>
  </si>
  <si>
    <t xml:space="preserve">Hubner, Mašlár, Zimolka, </t>
  </si>
  <si>
    <t>Majstrovstvá SR VZS SČK 2011 Majstrovstvá SR VZS SČK 2011</t>
  </si>
  <si>
    <t>ŽELEZNÝ MUŽ</t>
  </si>
  <si>
    <t>Poradie</t>
  </si>
  <si>
    <t>Št.č.</t>
  </si>
  <si>
    <t>VLAJOČKY</t>
  </si>
  <si>
    <t>Janka Rengevičová</t>
  </si>
  <si>
    <t>Ivana Kúsová</t>
  </si>
  <si>
    <t>Radoslav KOĽ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</si>
</sst>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m:ss.00"/>
    <numFmt numFmtId="173" formatCode="m:ss.0"/>
    <numFmt numFmtId="174" formatCode="mm:ss.00"/>
  </numFmts>
  <fonts count="42"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textRotation="90"/>
    </xf>
    <xf numFmtId="0" fontId="3" fillId="0" borderId="0" xfId="0" applyFont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73" fontId="0" fillId="0" borderId="0" xfId="0" applyNumberFormat="1" applyAlignment="1">
      <alignment/>
    </xf>
    <xf numFmtId="17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2" fontId="0" fillId="0" borderId="14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tabSelected="1" zoomScale="87" zoomScaleNormal="87" zoomScalePageLayoutView="0" workbookViewId="0" topLeftCell="A1">
      <selection activeCell="N23" sqref="N23"/>
    </sheetView>
  </sheetViews>
  <sheetFormatPr defaultColWidth="11.57421875" defaultRowHeight="12.75"/>
  <cols>
    <col min="1" max="1" width="4.140625" style="0" customWidth="1"/>
    <col min="2" max="2" width="5.28125" style="0" customWidth="1"/>
    <col min="3" max="3" width="19.57421875" style="0" customWidth="1"/>
    <col min="4" max="4" width="0" style="0" hidden="1" customWidth="1"/>
    <col min="5" max="5" width="14.00390625" style="0" customWidth="1"/>
    <col min="6" max="6" width="10.140625" style="0" customWidth="1"/>
    <col min="7" max="7" width="4.28125" style="0" customWidth="1"/>
    <col min="8" max="8" width="11.57421875" style="0" customWidth="1"/>
    <col min="9" max="9" width="4.00390625" style="0" customWidth="1"/>
    <col min="10" max="10" width="3.140625" style="0" customWidth="1"/>
    <col min="11" max="11" width="11.57421875" style="0" customWidth="1"/>
    <col min="12" max="12" width="4.7109375" style="0" customWidth="1"/>
    <col min="13" max="13" width="5.421875" style="0" customWidth="1"/>
    <col min="14" max="14" width="11.57421875" style="0" customWidth="1"/>
    <col min="15" max="15" width="4.140625" style="0" customWidth="1"/>
    <col min="16" max="16" width="5.00390625" style="0" customWidth="1"/>
    <col min="17" max="17" width="11.57421875" style="0" customWidth="1"/>
    <col min="18" max="18" width="4.57421875" style="0" customWidth="1"/>
    <col min="19" max="19" width="4.8515625" style="0" customWidth="1"/>
    <col min="20" max="20" width="13.7109375" style="1" customWidth="1"/>
    <col min="21" max="21" width="3.8515625" style="0" customWidth="1"/>
    <col min="22" max="22" width="3.00390625" style="0" customWidth="1"/>
  </cols>
  <sheetData>
    <row r="1" spans="2:20" ht="26.25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2:20" ht="12.75"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5" spans="1:22" s="10" customFormat="1" ht="12.75">
      <c r="A5" s="4"/>
      <c r="B5" s="5"/>
      <c r="C5" s="5"/>
      <c r="D5" s="5"/>
      <c r="E5" s="5"/>
      <c r="F5" s="25" t="s">
        <v>2</v>
      </c>
      <c r="G5" s="25"/>
      <c r="H5" s="25" t="s">
        <v>3</v>
      </c>
      <c r="I5" s="25"/>
      <c r="J5" s="26" t="s">
        <v>4</v>
      </c>
      <c r="K5" s="25" t="s">
        <v>5</v>
      </c>
      <c r="L5" s="25"/>
      <c r="M5" s="26" t="s">
        <v>6</v>
      </c>
      <c r="N5" s="25" t="s">
        <v>7</v>
      </c>
      <c r="O5" s="25"/>
      <c r="P5" s="26" t="s">
        <v>8</v>
      </c>
      <c r="Q5" s="25" t="s">
        <v>9</v>
      </c>
      <c r="R5" s="25"/>
      <c r="S5" s="26" t="s">
        <v>10</v>
      </c>
      <c r="T5" s="7" t="s">
        <v>11</v>
      </c>
      <c r="U5" s="8"/>
      <c r="V5" s="9"/>
    </row>
    <row r="6" spans="1:21" s="10" customFormat="1" ht="11.25">
      <c r="A6" s="5" t="s">
        <v>12</v>
      </c>
      <c r="B6" s="5" t="s">
        <v>13</v>
      </c>
      <c r="C6" s="5" t="s">
        <v>14</v>
      </c>
      <c r="D6" s="5" t="s">
        <v>15</v>
      </c>
      <c r="E6" s="5" t="s">
        <v>16</v>
      </c>
      <c r="F6" s="6" t="s">
        <v>17</v>
      </c>
      <c r="G6" s="6" t="s">
        <v>18</v>
      </c>
      <c r="H6" s="6" t="s">
        <v>19</v>
      </c>
      <c r="I6" s="6" t="s">
        <v>18</v>
      </c>
      <c r="J6" s="26"/>
      <c r="K6" s="6" t="s">
        <v>19</v>
      </c>
      <c r="L6" s="6" t="s">
        <v>18</v>
      </c>
      <c r="M6" s="26"/>
      <c r="N6" s="6" t="s">
        <v>19</v>
      </c>
      <c r="O6" s="6" t="s">
        <v>18</v>
      </c>
      <c r="P6" s="26"/>
      <c r="Q6" s="6" t="s">
        <v>20</v>
      </c>
      <c r="R6" s="6" t="s">
        <v>18</v>
      </c>
      <c r="S6" s="26"/>
      <c r="T6" s="7"/>
      <c r="U6" s="8"/>
    </row>
    <row r="7" spans="1:20" ht="12.75">
      <c r="A7" s="4">
        <v>1</v>
      </c>
      <c r="B7" s="4">
        <v>7</v>
      </c>
      <c r="C7" s="4" t="s">
        <v>21</v>
      </c>
      <c r="D7" s="4" t="s">
        <v>22</v>
      </c>
      <c r="E7" s="4" t="s">
        <v>23</v>
      </c>
      <c r="F7" s="11">
        <v>0.0008559027777777778</v>
      </c>
      <c r="G7" s="4">
        <v>8</v>
      </c>
      <c r="H7" s="11">
        <v>0.0014509259259259258</v>
      </c>
      <c r="I7" s="4">
        <v>16</v>
      </c>
      <c r="J7" s="12">
        <f aca="true" t="shared" si="0" ref="J7:J40">IF(I7&gt;0,G7+I7," ")</f>
        <v>24</v>
      </c>
      <c r="K7" s="11">
        <v>0.0010215277777777779</v>
      </c>
      <c r="L7" s="4">
        <v>2</v>
      </c>
      <c r="M7" s="4">
        <f aca="true" t="shared" si="1" ref="M7:M40">IF(L7&gt;0,J7+L7," ")</f>
        <v>26</v>
      </c>
      <c r="N7" s="11">
        <v>0.0009918981481481482</v>
      </c>
      <c r="O7" s="4">
        <v>3</v>
      </c>
      <c r="P7" s="4">
        <f aca="true" t="shared" si="2" ref="P7:P40">IF(O7&gt;0,M7+O7," ")</f>
        <v>29</v>
      </c>
      <c r="Q7" s="13">
        <v>26.5</v>
      </c>
      <c r="R7" s="4">
        <v>2</v>
      </c>
      <c r="S7" s="4">
        <f aca="true" t="shared" si="3" ref="S7:S40">IF(R7&gt;0,P7+R7," ")</f>
        <v>31</v>
      </c>
      <c r="T7" s="14">
        <v>1</v>
      </c>
    </row>
    <row r="8" spans="1:20" ht="12.75">
      <c r="A8" s="4">
        <v>2</v>
      </c>
      <c r="B8" s="4">
        <v>4</v>
      </c>
      <c r="C8" s="4" t="s">
        <v>24</v>
      </c>
      <c r="D8" s="4" t="s">
        <v>22</v>
      </c>
      <c r="E8" s="4" t="s">
        <v>23</v>
      </c>
      <c r="F8" s="11">
        <v>0.00085625</v>
      </c>
      <c r="G8" s="4">
        <v>9</v>
      </c>
      <c r="H8" s="11">
        <v>0.0013436342592592593</v>
      </c>
      <c r="I8" s="4">
        <v>11</v>
      </c>
      <c r="J8" s="12">
        <f t="shared" si="0"/>
        <v>20</v>
      </c>
      <c r="K8" s="11">
        <v>0.0010273148148148149</v>
      </c>
      <c r="L8" s="4">
        <v>3</v>
      </c>
      <c r="M8" s="4">
        <f t="shared" si="1"/>
        <v>23</v>
      </c>
      <c r="N8" s="11">
        <v>0.0009903935185185185</v>
      </c>
      <c r="O8" s="4">
        <v>2</v>
      </c>
      <c r="P8" s="4">
        <f t="shared" si="2"/>
        <v>25</v>
      </c>
      <c r="Q8" s="13">
        <v>22.9</v>
      </c>
      <c r="R8" s="4">
        <v>7</v>
      </c>
      <c r="S8" s="4">
        <f t="shared" si="3"/>
        <v>32</v>
      </c>
      <c r="T8" s="14">
        <v>2</v>
      </c>
    </row>
    <row r="9" spans="1:20" ht="12.75">
      <c r="A9" s="4">
        <v>3</v>
      </c>
      <c r="B9" s="4">
        <v>10</v>
      </c>
      <c r="C9" s="4" t="s">
        <v>25</v>
      </c>
      <c r="D9" s="4" t="s">
        <v>22</v>
      </c>
      <c r="E9" s="4" t="s">
        <v>26</v>
      </c>
      <c r="F9" s="11">
        <v>0.000844675925925926</v>
      </c>
      <c r="G9" s="4">
        <v>5</v>
      </c>
      <c r="H9" s="11">
        <v>0.0011891203703703703</v>
      </c>
      <c r="I9" s="4">
        <v>4</v>
      </c>
      <c r="J9" s="12">
        <f t="shared" si="0"/>
        <v>9</v>
      </c>
      <c r="K9" s="11">
        <v>0.0009621527777777777</v>
      </c>
      <c r="L9" s="4">
        <v>1</v>
      </c>
      <c r="M9" s="4">
        <f t="shared" si="1"/>
        <v>10</v>
      </c>
      <c r="N9" s="11">
        <v>0.0009456018518518519</v>
      </c>
      <c r="O9" s="4">
        <v>1</v>
      </c>
      <c r="P9" s="4">
        <f t="shared" si="2"/>
        <v>11</v>
      </c>
      <c r="Q9" s="13">
        <v>17.1</v>
      </c>
      <c r="R9" s="4">
        <v>26</v>
      </c>
      <c r="S9" s="4">
        <f t="shared" si="3"/>
        <v>37</v>
      </c>
      <c r="T9" s="14">
        <v>3</v>
      </c>
    </row>
    <row r="10" spans="1:20" ht="12.75">
      <c r="A10" s="4">
        <v>4</v>
      </c>
      <c r="B10" s="4">
        <v>1</v>
      </c>
      <c r="C10" s="4" t="s">
        <v>27</v>
      </c>
      <c r="D10" s="4" t="s">
        <v>22</v>
      </c>
      <c r="E10" s="4" t="s">
        <v>23</v>
      </c>
      <c r="F10" s="11">
        <v>0.0009564814814814814</v>
      </c>
      <c r="G10" s="4">
        <v>16</v>
      </c>
      <c r="H10" s="11">
        <v>0.0012262731481481482</v>
      </c>
      <c r="I10" s="4">
        <v>6</v>
      </c>
      <c r="J10" s="12">
        <f t="shared" si="0"/>
        <v>22</v>
      </c>
      <c r="K10" s="11">
        <v>0.0010945601851851852</v>
      </c>
      <c r="L10" s="4">
        <v>4</v>
      </c>
      <c r="M10" s="4">
        <f t="shared" si="1"/>
        <v>26</v>
      </c>
      <c r="N10" s="11">
        <v>0.000996875</v>
      </c>
      <c r="O10" s="4">
        <v>4</v>
      </c>
      <c r="P10" s="4">
        <f t="shared" si="2"/>
        <v>30</v>
      </c>
      <c r="Q10" s="13">
        <v>22.1</v>
      </c>
      <c r="R10" s="4">
        <v>10</v>
      </c>
      <c r="S10" s="4">
        <f t="shared" si="3"/>
        <v>40</v>
      </c>
      <c r="T10" s="14">
        <v>4</v>
      </c>
    </row>
    <row r="11" spans="1:20" ht="12.75">
      <c r="A11" s="4">
        <v>5</v>
      </c>
      <c r="B11" s="4">
        <v>15</v>
      </c>
      <c r="C11" s="4" t="s">
        <v>28</v>
      </c>
      <c r="D11" s="4" t="s">
        <v>22</v>
      </c>
      <c r="E11" s="4" t="s">
        <v>23</v>
      </c>
      <c r="F11" s="11">
        <v>0.0007868055555555556</v>
      </c>
      <c r="G11" s="4">
        <v>1</v>
      </c>
      <c r="H11" s="11">
        <v>0.0013130787037037037</v>
      </c>
      <c r="I11" s="4">
        <v>9</v>
      </c>
      <c r="J11" s="12">
        <f t="shared" si="0"/>
        <v>10</v>
      </c>
      <c r="K11" s="11">
        <v>0.0013369212962962963</v>
      </c>
      <c r="L11" s="4">
        <v>12</v>
      </c>
      <c r="M11" s="4">
        <f t="shared" si="1"/>
        <v>22</v>
      </c>
      <c r="N11" s="11">
        <v>0.0010012731481481483</v>
      </c>
      <c r="O11" s="4">
        <v>5</v>
      </c>
      <c r="P11" s="4">
        <f t="shared" si="2"/>
        <v>27</v>
      </c>
      <c r="Q11" s="13">
        <v>20.1</v>
      </c>
      <c r="R11" s="4">
        <v>14</v>
      </c>
      <c r="S11" s="4">
        <f t="shared" si="3"/>
        <v>41</v>
      </c>
      <c r="T11" s="14">
        <v>5</v>
      </c>
    </row>
    <row r="12" spans="1:20" ht="12.75">
      <c r="A12" s="4">
        <v>6</v>
      </c>
      <c r="B12" s="4">
        <v>17</v>
      </c>
      <c r="C12" s="4" t="s">
        <v>29</v>
      </c>
      <c r="D12" s="4" t="s">
        <v>22</v>
      </c>
      <c r="E12" s="4" t="s">
        <v>26</v>
      </c>
      <c r="F12" s="11">
        <v>0.0008050925925925926</v>
      </c>
      <c r="G12" s="4">
        <v>2</v>
      </c>
      <c r="H12" s="11">
        <v>0.00115</v>
      </c>
      <c r="I12" s="4">
        <v>1</v>
      </c>
      <c r="J12" s="12">
        <f t="shared" si="0"/>
        <v>3</v>
      </c>
      <c r="K12" s="11">
        <v>0.0012248842592592593</v>
      </c>
      <c r="L12" s="4">
        <v>8</v>
      </c>
      <c r="M12" s="4">
        <f t="shared" si="1"/>
        <v>11</v>
      </c>
      <c r="N12" s="11">
        <v>0.0016980324074074074</v>
      </c>
      <c r="O12" s="4">
        <v>24</v>
      </c>
      <c r="P12" s="4">
        <f t="shared" si="2"/>
        <v>35</v>
      </c>
      <c r="Q12" s="13">
        <v>20.7</v>
      </c>
      <c r="R12" s="4">
        <v>13</v>
      </c>
      <c r="S12" s="4">
        <f t="shared" si="3"/>
        <v>48</v>
      </c>
      <c r="T12" s="14">
        <v>6</v>
      </c>
    </row>
    <row r="13" spans="1:20" ht="12.75">
      <c r="A13" s="4">
        <v>7</v>
      </c>
      <c r="B13" s="4">
        <v>23</v>
      </c>
      <c r="C13" s="4" t="s">
        <v>30</v>
      </c>
      <c r="D13" s="4" t="s">
        <v>22</v>
      </c>
      <c r="E13" s="4" t="s">
        <v>31</v>
      </c>
      <c r="F13" s="11">
        <v>0.0008951388888888889</v>
      </c>
      <c r="G13" s="4">
        <v>10</v>
      </c>
      <c r="H13" s="11">
        <v>0.001387962962962963</v>
      </c>
      <c r="I13" s="4">
        <v>13</v>
      </c>
      <c r="J13" s="12">
        <f t="shared" si="0"/>
        <v>23</v>
      </c>
      <c r="K13" s="11">
        <v>0.0014487268518518519</v>
      </c>
      <c r="L13" s="4">
        <v>19</v>
      </c>
      <c r="M13" s="4">
        <f t="shared" si="1"/>
        <v>42</v>
      </c>
      <c r="N13" s="11">
        <v>0.0010462962962962963</v>
      </c>
      <c r="O13" s="4">
        <v>6</v>
      </c>
      <c r="P13" s="4">
        <f t="shared" si="2"/>
        <v>48</v>
      </c>
      <c r="Q13" s="13">
        <v>30</v>
      </c>
      <c r="R13" s="4">
        <v>1</v>
      </c>
      <c r="S13" s="4">
        <f t="shared" si="3"/>
        <v>49</v>
      </c>
      <c r="T13" s="14">
        <v>7</v>
      </c>
    </row>
    <row r="14" spans="1:20" ht="12.75">
      <c r="A14" s="4">
        <v>8</v>
      </c>
      <c r="B14" s="4">
        <v>16</v>
      </c>
      <c r="C14" s="4" t="s">
        <v>32</v>
      </c>
      <c r="D14" s="4" t="s">
        <v>22</v>
      </c>
      <c r="E14" s="4" t="s">
        <v>31</v>
      </c>
      <c r="F14" s="11">
        <v>0.0008971064814814816</v>
      </c>
      <c r="G14" s="4">
        <v>12</v>
      </c>
      <c r="H14" s="11">
        <v>0.0014133101851851852</v>
      </c>
      <c r="I14" s="4">
        <v>14</v>
      </c>
      <c r="J14" s="12">
        <f t="shared" si="0"/>
        <v>26</v>
      </c>
      <c r="K14" s="11">
        <v>0.0013394675925925926</v>
      </c>
      <c r="L14" s="4">
        <v>13</v>
      </c>
      <c r="M14" s="4">
        <f t="shared" si="1"/>
        <v>39</v>
      </c>
      <c r="N14" s="11">
        <v>0.0010751157407407408</v>
      </c>
      <c r="O14" s="4">
        <v>7</v>
      </c>
      <c r="P14" s="4">
        <f t="shared" si="2"/>
        <v>46</v>
      </c>
      <c r="Q14" s="13">
        <v>23.7</v>
      </c>
      <c r="R14" s="4">
        <v>3</v>
      </c>
      <c r="S14" s="4">
        <f t="shared" si="3"/>
        <v>49</v>
      </c>
      <c r="T14" s="14">
        <v>8</v>
      </c>
    </row>
    <row r="15" spans="1:20" ht="12.75">
      <c r="A15" s="4">
        <v>9</v>
      </c>
      <c r="B15" s="4">
        <v>20</v>
      </c>
      <c r="C15" s="4" t="s">
        <v>33</v>
      </c>
      <c r="D15" s="4" t="s">
        <v>22</v>
      </c>
      <c r="E15" s="4" t="s">
        <v>34</v>
      </c>
      <c r="F15" s="11">
        <v>0.0008105324074074074</v>
      </c>
      <c r="G15" s="4">
        <v>3</v>
      </c>
      <c r="H15" s="11">
        <v>0.0012375</v>
      </c>
      <c r="I15" s="4">
        <v>7</v>
      </c>
      <c r="J15" s="12">
        <f t="shared" si="0"/>
        <v>10</v>
      </c>
      <c r="K15" s="11">
        <v>0.0015039351851851852</v>
      </c>
      <c r="L15" s="4">
        <v>23</v>
      </c>
      <c r="M15" s="4">
        <f t="shared" si="1"/>
        <v>33</v>
      </c>
      <c r="N15" s="11">
        <v>0.0013978009259259258</v>
      </c>
      <c r="O15" s="4">
        <v>17</v>
      </c>
      <c r="P15" s="4">
        <f t="shared" si="2"/>
        <v>50</v>
      </c>
      <c r="Q15" s="13">
        <v>23.3</v>
      </c>
      <c r="R15" s="4">
        <v>4</v>
      </c>
      <c r="S15" s="4">
        <f t="shared" si="3"/>
        <v>54</v>
      </c>
      <c r="T15" s="14">
        <v>9</v>
      </c>
    </row>
    <row r="16" spans="1:20" ht="12.75">
      <c r="A16" s="4">
        <v>10</v>
      </c>
      <c r="B16" s="4">
        <v>28</v>
      </c>
      <c r="C16" s="4" t="s">
        <v>35</v>
      </c>
      <c r="D16" s="4" t="s">
        <v>22</v>
      </c>
      <c r="E16" s="4" t="s">
        <v>26</v>
      </c>
      <c r="F16" s="11">
        <v>0.0009275462962962963</v>
      </c>
      <c r="G16" s="4">
        <v>13</v>
      </c>
      <c r="H16" s="11">
        <v>0.001157175925925926</v>
      </c>
      <c r="I16" s="4">
        <v>3</v>
      </c>
      <c r="J16" s="12">
        <f t="shared" si="0"/>
        <v>16</v>
      </c>
      <c r="K16" s="11">
        <v>0.0011108796296296296</v>
      </c>
      <c r="L16" s="4">
        <v>5</v>
      </c>
      <c r="M16" s="4">
        <f t="shared" si="1"/>
        <v>21</v>
      </c>
      <c r="N16" s="11">
        <v>0.001161111111111111</v>
      </c>
      <c r="O16" s="4">
        <v>11</v>
      </c>
      <c r="P16" s="4">
        <f t="shared" si="2"/>
        <v>32</v>
      </c>
      <c r="Q16" s="13">
        <v>18</v>
      </c>
      <c r="R16" s="4">
        <v>23</v>
      </c>
      <c r="S16" s="4">
        <f t="shared" si="3"/>
        <v>55</v>
      </c>
      <c r="T16" s="14">
        <v>10</v>
      </c>
    </row>
    <row r="17" spans="1:20" ht="12.75">
      <c r="A17" s="4">
        <v>11</v>
      </c>
      <c r="B17" s="4">
        <v>3</v>
      </c>
      <c r="C17" s="4" t="s">
        <v>36</v>
      </c>
      <c r="D17" s="4" t="s">
        <v>22</v>
      </c>
      <c r="E17" s="4" t="s">
        <v>34</v>
      </c>
      <c r="F17" s="11">
        <v>0.0008461805555555555</v>
      </c>
      <c r="G17" s="4">
        <v>6</v>
      </c>
      <c r="H17" s="11">
        <v>0.0013052083333333334</v>
      </c>
      <c r="I17" s="4">
        <v>8</v>
      </c>
      <c r="J17" s="12">
        <f t="shared" si="0"/>
        <v>14</v>
      </c>
      <c r="K17" s="11">
        <v>0.0011740740740740741</v>
      </c>
      <c r="L17" s="4">
        <v>7</v>
      </c>
      <c r="M17" s="4">
        <f t="shared" si="1"/>
        <v>21</v>
      </c>
      <c r="N17" s="11">
        <v>0.0014577546296296296</v>
      </c>
      <c r="O17" s="4">
        <v>19</v>
      </c>
      <c r="P17" s="4">
        <f t="shared" si="2"/>
        <v>40</v>
      </c>
      <c r="Q17" s="13">
        <v>17.2</v>
      </c>
      <c r="R17" s="4">
        <v>24</v>
      </c>
      <c r="S17" s="4">
        <f t="shared" si="3"/>
        <v>64</v>
      </c>
      <c r="T17" s="14">
        <v>11</v>
      </c>
    </row>
    <row r="18" spans="1:20" ht="12.75">
      <c r="A18" s="4">
        <v>12</v>
      </c>
      <c r="B18" s="4">
        <v>11</v>
      </c>
      <c r="C18" s="4" t="s">
        <v>37</v>
      </c>
      <c r="D18" s="4" t="s">
        <v>22</v>
      </c>
      <c r="E18" s="4" t="s">
        <v>38</v>
      </c>
      <c r="F18" s="11">
        <v>0.0009392361111111112</v>
      </c>
      <c r="G18" s="4">
        <v>14</v>
      </c>
      <c r="H18" s="11">
        <v>0.0014162037037037036</v>
      </c>
      <c r="I18" s="4">
        <v>15</v>
      </c>
      <c r="J18" s="12">
        <f t="shared" si="0"/>
        <v>29</v>
      </c>
      <c r="K18" s="11">
        <v>0.001115625</v>
      </c>
      <c r="L18" s="4">
        <v>6</v>
      </c>
      <c r="M18" s="4">
        <f t="shared" si="1"/>
        <v>35</v>
      </c>
      <c r="N18" s="11">
        <v>0.0017131944444444445</v>
      </c>
      <c r="O18" s="4">
        <v>25</v>
      </c>
      <c r="P18" s="4">
        <f t="shared" si="2"/>
        <v>60</v>
      </c>
      <c r="Q18" s="13">
        <v>23.1</v>
      </c>
      <c r="R18" s="4">
        <v>6</v>
      </c>
      <c r="S18" s="4">
        <f t="shared" si="3"/>
        <v>66</v>
      </c>
      <c r="T18" s="14">
        <v>12</v>
      </c>
    </row>
    <row r="19" spans="1:20" ht="12.75">
      <c r="A19" s="4">
        <v>13</v>
      </c>
      <c r="B19" s="4">
        <v>12</v>
      </c>
      <c r="C19" s="4" t="s">
        <v>39</v>
      </c>
      <c r="D19" s="4" t="s">
        <v>22</v>
      </c>
      <c r="E19" s="4" t="s">
        <v>40</v>
      </c>
      <c r="F19" s="11">
        <v>0.0008526620370370371</v>
      </c>
      <c r="G19" s="4">
        <v>7</v>
      </c>
      <c r="H19" s="11">
        <v>0.0011931712962962963</v>
      </c>
      <c r="I19" s="4">
        <v>5</v>
      </c>
      <c r="J19" s="12">
        <f t="shared" si="0"/>
        <v>12</v>
      </c>
      <c r="K19" s="11">
        <v>0.0012626157407407408</v>
      </c>
      <c r="L19" s="4">
        <v>9</v>
      </c>
      <c r="M19" s="4">
        <f t="shared" si="1"/>
        <v>21</v>
      </c>
      <c r="N19" s="11">
        <v>0.0022881944444444443</v>
      </c>
      <c r="O19" s="4">
        <v>31</v>
      </c>
      <c r="P19" s="4">
        <f t="shared" si="2"/>
        <v>52</v>
      </c>
      <c r="Q19" s="13">
        <v>19.9</v>
      </c>
      <c r="R19" s="4">
        <v>15</v>
      </c>
      <c r="S19" s="4">
        <f t="shared" si="3"/>
        <v>67</v>
      </c>
      <c r="T19" s="14">
        <v>13</v>
      </c>
    </row>
    <row r="20" spans="1:20" ht="12.75">
      <c r="A20" s="4">
        <v>14</v>
      </c>
      <c r="B20" s="4">
        <v>22</v>
      </c>
      <c r="C20" s="4" t="s">
        <v>41</v>
      </c>
      <c r="D20" s="4" t="s">
        <v>22</v>
      </c>
      <c r="E20" s="4" t="s">
        <v>40</v>
      </c>
      <c r="F20" s="11">
        <v>0.0009539351851851852</v>
      </c>
      <c r="G20" s="4">
        <v>15</v>
      </c>
      <c r="H20" s="11">
        <v>0.0015163194444444443</v>
      </c>
      <c r="I20" s="4">
        <v>20</v>
      </c>
      <c r="J20" s="12">
        <f t="shared" si="0"/>
        <v>35</v>
      </c>
      <c r="K20" s="11">
        <v>0.0013583333333333334</v>
      </c>
      <c r="L20" s="4">
        <v>15</v>
      </c>
      <c r="M20" s="4">
        <f t="shared" si="1"/>
        <v>50</v>
      </c>
      <c r="N20" s="11">
        <v>0.001437037037037037</v>
      </c>
      <c r="O20" s="4">
        <v>18</v>
      </c>
      <c r="P20" s="4">
        <f t="shared" si="2"/>
        <v>68</v>
      </c>
      <c r="Q20" s="13">
        <v>21</v>
      </c>
      <c r="R20" s="4">
        <v>12</v>
      </c>
      <c r="S20" s="4">
        <f t="shared" si="3"/>
        <v>80</v>
      </c>
      <c r="T20" s="14">
        <v>14</v>
      </c>
    </row>
    <row r="21" spans="1:20" ht="12.75">
      <c r="A21" s="4">
        <v>15</v>
      </c>
      <c r="B21" s="4">
        <v>29</v>
      </c>
      <c r="C21" s="4" t="s">
        <v>42</v>
      </c>
      <c r="D21" s="4" t="s">
        <v>22</v>
      </c>
      <c r="E21" s="4" t="s">
        <v>31</v>
      </c>
      <c r="F21" s="11">
        <v>0.0008967592592592593</v>
      </c>
      <c r="G21" s="4">
        <v>11</v>
      </c>
      <c r="H21" s="11" t="s">
        <v>43</v>
      </c>
      <c r="I21" s="4">
        <v>33</v>
      </c>
      <c r="J21" s="12">
        <f t="shared" si="0"/>
        <v>44</v>
      </c>
      <c r="K21" s="11">
        <v>0.0014349537037037037</v>
      </c>
      <c r="L21" s="4">
        <v>18</v>
      </c>
      <c r="M21" s="4">
        <f t="shared" si="1"/>
        <v>62</v>
      </c>
      <c r="N21" s="11">
        <v>0.0011561342592592593</v>
      </c>
      <c r="O21" s="4">
        <v>9</v>
      </c>
      <c r="P21" s="4">
        <f t="shared" si="2"/>
        <v>71</v>
      </c>
      <c r="Q21" s="13">
        <v>19.7</v>
      </c>
      <c r="R21" s="4">
        <v>16</v>
      </c>
      <c r="S21" s="4">
        <f t="shared" si="3"/>
        <v>87</v>
      </c>
      <c r="T21" s="14">
        <v>15</v>
      </c>
    </row>
    <row r="22" spans="1:20" ht="12.75">
      <c r="A22" s="4">
        <v>16</v>
      </c>
      <c r="B22" s="4">
        <v>13</v>
      </c>
      <c r="C22" s="4" t="s">
        <v>44</v>
      </c>
      <c r="D22" s="4" t="s">
        <v>22</v>
      </c>
      <c r="E22" s="4" t="s">
        <v>26</v>
      </c>
      <c r="F22" s="11">
        <v>0.0008112268518518519</v>
      </c>
      <c r="G22" s="4">
        <v>4</v>
      </c>
      <c r="H22" s="11">
        <v>0.001157175925925926</v>
      </c>
      <c r="I22" s="4">
        <v>2</v>
      </c>
      <c r="J22" s="12">
        <f t="shared" si="0"/>
        <v>6</v>
      </c>
      <c r="K22" s="11">
        <v>0.0015643518518518517</v>
      </c>
      <c r="L22" s="4">
        <v>25</v>
      </c>
      <c r="M22" s="4">
        <f t="shared" si="1"/>
        <v>31</v>
      </c>
      <c r="N22" s="11">
        <v>0.0019290509259259259</v>
      </c>
      <c r="O22" s="4">
        <v>29</v>
      </c>
      <c r="P22" s="4">
        <f t="shared" si="2"/>
        <v>60</v>
      </c>
      <c r="Q22" s="13">
        <v>15.8</v>
      </c>
      <c r="R22" s="4">
        <v>28</v>
      </c>
      <c r="S22" s="4">
        <f t="shared" si="3"/>
        <v>88</v>
      </c>
      <c r="T22" s="14">
        <v>16</v>
      </c>
    </row>
    <row r="23" spans="1:20" ht="12.75">
      <c r="A23" s="4">
        <v>18</v>
      </c>
      <c r="B23" s="4">
        <v>26</v>
      </c>
      <c r="C23" s="4" t="s">
        <v>45</v>
      </c>
      <c r="D23" s="4" t="s">
        <v>22</v>
      </c>
      <c r="E23" s="4" t="s">
        <v>38</v>
      </c>
      <c r="F23" s="11">
        <v>0.0009817129629629629</v>
      </c>
      <c r="G23" s="4">
        <v>20</v>
      </c>
      <c r="H23" s="11">
        <v>0.0014675925925925926</v>
      </c>
      <c r="I23" s="4">
        <v>17</v>
      </c>
      <c r="J23" s="12">
        <f t="shared" si="0"/>
        <v>37</v>
      </c>
      <c r="K23" s="11">
        <v>0.0016177083333333334</v>
      </c>
      <c r="L23" s="4">
        <v>27</v>
      </c>
      <c r="M23" s="4">
        <f t="shared" si="1"/>
        <v>64</v>
      </c>
      <c r="N23" s="11">
        <v>0.0015192129629629629</v>
      </c>
      <c r="O23" s="4">
        <v>22</v>
      </c>
      <c r="P23" s="4">
        <f t="shared" si="2"/>
        <v>86</v>
      </c>
      <c r="Q23" s="13">
        <v>23.2</v>
      </c>
      <c r="R23" s="4">
        <v>5</v>
      </c>
      <c r="S23" s="4">
        <f t="shared" si="3"/>
        <v>91</v>
      </c>
      <c r="T23" s="14">
        <v>17</v>
      </c>
    </row>
    <row r="24" spans="1:20" ht="12.75">
      <c r="A24" s="4">
        <v>19</v>
      </c>
      <c r="B24" s="4">
        <v>6</v>
      </c>
      <c r="C24" s="4" t="s">
        <v>46</v>
      </c>
      <c r="D24" s="4" t="s">
        <v>22</v>
      </c>
      <c r="E24" s="4" t="s">
        <v>31</v>
      </c>
      <c r="F24" s="11">
        <v>0.0011734953703703703</v>
      </c>
      <c r="G24" s="4">
        <v>28</v>
      </c>
      <c r="H24" s="11">
        <v>0.0017282407407407407</v>
      </c>
      <c r="I24" s="4">
        <v>28</v>
      </c>
      <c r="J24" s="12">
        <f t="shared" si="0"/>
        <v>56</v>
      </c>
      <c r="K24" s="11">
        <v>0.0014562499999999999</v>
      </c>
      <c r="L24" s="4">
        <v>20</v>
      </c>
      <c r="M24" s="4">
        <f t="shared" si="1"/>
        <v>76</v>
      </c>
      <c r="N24" s="11">
        <v>0.0011564814814814814</v>
      </c>
      <c r="O24" s="4">
        <v>10</v>
      </c>
      <c r="P24" s="4">
        <f t="shared" si="2"/>
        <v>86</v>
      </c>
      <c r="Q24" s="13">
        <v>22.9</v>
      </c>
      <c r="R24" s="4">
        <v>7</v>
      </c>
      <c r="S24" s="4">
        <f t="shared" si="3"/>
        <v>93</v>
      </c>
      <c r="T24" s="14">
        <v>18</v>
      </c>
    </row>
    <row r="25" spans="1:20" ht="12.75">
      <c r="A25" s="4">
        <v>20</v>
      </c>
      <c r="B25" s="4">
        <v>32</v>
      </c>
      <c r="C25" s="4" t="s">
        <v>47</v>
      </c>
      <c r="D25" s="4" t="s">
        <v>22</v>
      </c>
      <c r="E25" s="4" t="s">
        <v>48</v>
      </c>
      <c r="F25" s="11">
        <v>0.0012581018518518518</v>
      </c>
      <c r="G25" s="4">
        <v>29</v>
      </c>
      <c r="H25" s="11">
        <v>0.0018954861111111112</v>
      </c>
      <c r="I25" s="4">
        <v>31</v>
      </c>
      <c r="J25" s="12">
        <f t="shared" si="0"/>
        <v>60</v>
      </c>
      <c r="K25" s="11">
        <v>0.0015026620370370372</v>
      </c>
      <c r="L25" s="4">
        <v>22</v>
      </c>
      <c r="M25" s="4">
        <f t="shared" si="1"/>
        <v>82</v>
      </c>
      <c r="N25" s="11">
        <v>0.0011475810185185185</v>
      </c>
      <c r="O25" s="4">
        <v>8</v>
      </c>
      <c r="P25" s="4">
        <f t="shared" si="2"/>
        <v>90</v>
      </c>
      <c r="Q25" s="13">
        <v>22.7</v>
      </c>
      <c r="R25" s="4">
        <v>9</v>
      </c>
      <c r="S25" s="4">
        <f t="shared" si="3"/>
        <v>99</v>
      </c>
      <c r="T25" s="14">
        <v>19</v>
      </c>
    </row>
    <row r="26" spans="1:20" ht="12.75">
      <c r="A26" s="4">
        <v>21</v>
      </c>
      <c r="B26" s="4">
        <v>21</v>
      </c>
      <c r="C26" s="4" t="s">
        <v>49</v>
      </c>
      <c r="D26" s="4" t="s">
        <v>22</v>
      </c>
      <c r="E26" s="4" t="s">
        <v>48</v>
      </c>
      <c r="F26" s="11" t="s">
        <v>43</v>
      </c>
      <c r="G26" s="4">
        <v>32</v>
      </c>
      <c r="H26" s="11">
        <v>0.0015966435185185183</v>
      </c>
      <c r="I26" s="4">
        <v>24</v>
      </c>
      <c r="J26" s="12">
        <f t="shared" si="0"/>
        <v>56</v>
      </c>
      <c r="K26" s="11">
        <v>0.0012936342592592591</v>
      </c>
      <c r="L26" s="4">
        <v>10</v>
      </c>
      <c r="M26" s="4">
        <f t="shared" si="1"/>
        <v>66</v>
      </c>
      <c r="N26" s="11">
        <v>0.001311574074074074</v>
      </c>
      <c r="O26" s="4">
        <v>14</v>
      </c>
      <c r="P26" s="4">
        <f t="shared" si="2"/>
        <v>80</v>
      </c>
      <c r="Q26" s="13">
        <v>18.7</v>
      </c>
      <c r="R26" s="4">
        <v>21</v>
      </c>
      <c r="S26" s="4">
        <f t="shared" si="3"/>
        <v>101</v>
      </c>
      <c r="T26" s="14">
        <v>20</v>
      </c>
    </row>
    <row r="27" spans="1:20" ht="12.75">
      <c r="A27" s="4">
        <v>22</v>
      </c>
      <c r="B27" s="4">
        <v>30</v>
      </c>
      <c r="C27" s="4" t="s">
        <v>50</v>
      </c>
      <c r="D27" s="4" t="s">
        <v>22</v>
      </c>
      <c r="E27" s="4" t="s">
        <v>38</v>
      </c>
      <c r="F27" s="11">
        <v>0.0009733796296296296</v>
      </c>
      <c r="G27" s="4">
        <v>19</v>
      </c>
      <c r="H27" s="11">
        <v>0.0016609953703703702</v>
      </c>
      <c r="I27" s="4">
        <v>26</v>
      </c>
      <c r="J27" s="12">
        <f t="shared" si="0"/>
        <v>45</v>
      </c>
      <c r="K27" s="11">
        <v>0.001546064814814815</v>
      </c>
      <c r="L27" s="4">
        <v>24</v>
      </c>
      <c r="M27" s="4">
        <f t="shared" si="1"/>
        <v>69</v>
      </c>
      <c r="N27" s="11">
        <v>0.0013217592592592593</v>
      </c>
      <c r="O27" s="4">
        <v>15</v>
      </c>
      <c r="P27" s="4">
        <f t="shared" si="2"/>
        <v>84</v>
      </c>
      <c r="Q27" s="13">
        <v>19</v>
      </c>
      <c r="R27" s="4">
        <v>19</v>
      </c>
      <c r="S27" s="4">
        <f t="shared" si="3"/>
        <v>103</v>
      </c>
      <c r="T27" s="14">
        <v>21</v>
      </c>
    </row>
    <row r="28" spans="1:20" ht="12.75">
      <c r="A28" s="4">
        <v>23</v>
      </c>
      <c r="B28" s="4">
        <v>2</v>
      </c>
      <c r="C28" s="4" t="s">
        <v>51</v>
      </c>
      <c r="D28" s="4" t="s">
        <v>22</v>
      </c>
      <c r="E28" s="4" t="s">
        <v>40</v>
      </c>
      <c r="F28" s="11">
        <v>0.0011520833333333333</v>
      </c>
      <c r="G28" s="4">
        <v>27</v>
      </c>
      <c r="H28" s="11">
        <v>0.001341550925925926</v>
      </c>
      <c r="I28" s="4">
        <v>10</v>
      </c>
      <c r="J28" s="12">
        <f t="shared" si="0"/>
        <v>37</v>
      </c>
      <c r="K28" s="11">
        <v>0.0014994212962962964</v>
      </c>
      <c r="L28" s="4">
        <v>21</v>
      </c>
      <c r="M28" s="4">
        <f t="shared" si="1"/>
        <v>58</v>
      </c>
      <c r="N28" s="11">
        <v>0.0014944444444444445</v>
      </c>
      <c r="O28" s="4">
        <v>20</v>
      </c>
      <c r="P28" s="4">
        <f t="shared" si="2"/>
        <v>78</v>
      </c>
      <c r="Q28" s="13">
        <v>16.9</v>
      </c>
      <c r="R28" s="4">
        <v>27</v>
      </c>
      <c r="S28" s="4">
        <f t="shared" si="3"/>
        <v>105</v>
      </c>
      <c r="T28" s="14">
        <v>22</v>
      </c>
    </row>
    <row r="29" spans="1:20" ht="12.75">
      <c r="A29" s="4">
        <v>24</v>
      </c>
      <c r="B29" s="4">
        <v>8</v>
      </c>
      <c r="C29" s="4" t="s">
        <v>52</v>
      </c>
      <c r="D29" s="4" t="s">
        <v>22</v>
      </c>
      <c r="E29" s="4" t="s">
        <v>48</v>
      </c>
      <c r="F29" s="11">
        <v>0.001063773148148148</v>
      </c>
      <c r="G29" s="4">
        <v>24</v>
      </c>
      <c r="H29" s="11">
        <v>0.0016108796296296296</v>
      </c>
      <c r="I29" s="4">
        <v>25</v>
      </c>
      <c r="J29" s="12">
        <f t="shared" si="0"/>
        <v>49</v>
      </c>
      <c r="K29" s="11">
        <v>0.0013028935185185183</v>
      </c>
      <c r="L29" s="4">
        <v>11</v>
      </c>
      <c r="M29" s="4">
        <f t="shared" si="1"/>
        <v>60</v>
      </c>
      <c r="N29" s="11">
        <v>0.0015509259259259259</v>
      </c>
      <c r="O29" s="4">
        <v>23</v>
      </c>
      <c r="P29" s="4">
        <f t="shared" si="2"/>
        <v>83</v>
      </c>
      <c r="Q29" s="13">
        <v>17.2</v>
      </c>
      <c r="R29" s="4">
        <v>25</v>
      </c>
      <c r="S29" s="4">
        <f t="shared" si="3"/>
        <v>108</v>
      </c>
      <c r="T29" s="14">
        <v>23</v>
      </c>
    </row>
    <row r="30" spans="1:20" ht="12.75">
      <c r="A30" s="4">
        <v>26</v>
      </c>
      <c r="B30" s="4">
        <v>24</v>
      </c>
      <c r="C30" s="4" t="s">
        <v>53</v>
      </c>
      <c r="D30" s="4" t="s">
        <v>22</v>
      </c>
      <c r="E30" s="4" t="s">
        <v>54</v>
      </c>
      <c r="F30" s="11">
        <v>0.001035300925925926</v>
      </c>
      <c r="G30" s="4">
        <v>22</v>
      </c>
      <c r="H30" s="11">
        <v>0.0015210648148148147</v>
      </c>
      <c r="I30" s="4">
        <v>21</v>
      </c>
      <c r="J30" s="12">
        <f t="shared" si="0"/>
        <v>43</v>
      </c>
      <c r="K30" s="11">
        <v>0.0017355324074074072</v>
      </c>
      <c r="L30" s="4">
        <v>29</v>
      </c>
      <c r="M30" s="4">
        <f t="shared" si="1"/>
        <v>72</v>
      </c>
      <c r="N30" s="11">
        <v>0.001516898148148148</v>
      </c>
      <c r="O30" s="4">
        <v>21</v>
      </c>
      <c r="P30" s="4">
        <f t="shared" si="2"/>
        <v>93</v>
      </c>
      <c r="Q30" s="13">
        <v>18.1</v>
      </c>
      <c r="R30" s="4">
        <v>22</v>
      </c>
      <c r="S30" s="4">
        <f t="shared" si="3"/>
        <v>115</v>
      </c>
      <c r="T30" s="14">
        <v>24</v>
      </c>
    </row>
    <row r="31" spans="1:20" ht="12.75">
      <c r="A31" s="4">
        <v>27</v>
      </c>
      <c r="B31" s="4">
        <v>34</v>
      </c>
      <c r="C31" s="4" t="s">
        <v>55</v>
      </c>
      <c r="D31" s="4" t="s">
        <v>22</v>
      </c>
      <c r="E31" s="4" t="s">
        <v>38</v>
      </c>
      <c r="F31" s="11">
        <v>0.0010606481481481482</v>
      </c>
      <c r="G31" s="4">
        <v>23</v>
      </c>
      <c r="H31" s="11">
        <v>0.0015438657407407406</v>
      </c>
      <c r="I31" s="4">
        <v>22</v>
      </c>
      <c r="J31" s="12">
        <f t="shared" si="0"/>
        <v>45</v>
      </c>
      <c r="K31" s="11">
        <v>0.0019265046296296296</v>
      </c>
      <c r="L31" s="4">
        <v>31</v>
      </c>
      <c r="M31" s="4">
        <f t="shared" si="1"/>
        <v>76</v>
      </c>
      <c r="N31" s="11">
        <v>0.0019865740740740738</v>
      </c>
      <c r="O31" s="4">
        <v>30</v>
      </c>
      <c r="P31" s="4">
        <f t="shared" si="2"/>
        <v>106</v>
      </c>
      <c r="Q31" s="13">
        <v>21.8</v>
      </c>
      <c r="R31" s="4">
        <v>11</v>
      </c>
      <c r="S31" s="4">
        <f t="shared" si="3"/>
        <v>117</v>
      </c>
      <c r="T31" s="14">
        <v>25</v>
      </c>
    </row>
    <row r="32" spans="1:20" ht="12.75">
      <c r="A32" s="4">
        <v>28</v>
      </c>
      <c r="B32" s="4">
        <v>9</v>
      </c>
      <c r="C32" s="4" t="s">
        <v>56</v>
      </c>
      <c r="D32" s="4" t="s">
        <v>22</v>
      </c>
      <c r="E32" s="4" t="s">
        <v>57</v>
      </c>
      <c r="F32" s="11">
        <v>0.001096412037037037</v>
      </c>
      <c r="G32" s="4">
        <v>25</v>
      </c>
      <c r="H32" s="11">
        <v>0.0015130787037037035</v>
      </c>
      <c r="I32" s="4">
        <v>19</v>
      </c>
      <c r="J32" s="12">
        <f t="shared" si="0"/>
        <v>44</v>
      </c>
      <c r="K32" s="11">
        <v>0.001422337962962963</v>
      </c>
      <c r="L32" s="4">
        <v>17</v>
      </c>
      <c r="M32" s="4">
        <f t="shared" si="1"/>
        <v>61</v>
      </c>
      <c r="N32" s="11">
        <v>0.001912037037037037</v>
      </c>
      <c r="O32" s="4">
        <v>28</v>
      </c>
      <c r="P32" s="4">
        <f t="shared" si="2"/>
        <v>89</v>
      </c>
      <c r="Q32" s="13">
        <v>11</v>
      </c>
      <c r="R32" s="4">
        <v>33</v>
      </c>
      <c r="S32" s="4">
        <f t="shared" si="3"/>
        <v>122</v>
      </c>
      <c r="T32" s="14">
        <v>26</v>
      </c>
    </row>
    <row r="33" spans="1:20" ht="12.75">
      <c r="A33" s="4">
        <v>29</v>
      </c>
      <c r="B33" s="4">
        <v>14</v>
      </c>
      <c r="C33" s="4" t="s">
        <v>58</v>
      </c>
      <c r="D33" s="4" t="s">
        <v>22</v>
      </c>
      <c r="E33" s="4" t="s">
        <v>34</v>
      </c>
      <c r="F33" s="11" t="s">
        <v>43</v>
      </c>
      <c r="G33" s="4">
        <v>31</v>
      </c>
      <c r="H33" s="11">
        <v>0.0015568287037037035</v>
      </c>
      <c r="I33" s="4">
        <v>23</v>
      </c>
      <c r="J33" s="12">
        <f t="shared" si="0"/>
        <v>54</v>
      </c>
      <c r="K33" s="11">
        <v>0.0013425925925925925</v>
      </c>
      <c r="L33" s="4">
        <v>14</v>
      </c>
      <c r="M33" s="4">
        <f t="shared" si="1"/>
        <v>68</v>
      </c>
      <c r="N33" s="11">
        <v>0.0017217592592592592</v>
      </c>
      <c r="O33" s="4">
        <v>26</v>
      </c>
      <c r="P33" s="4">
        <f t="shared" si="2"/>
        <v>94</v>
      </c>
      <c r="Q33" s="13">
        <v>15.6</v>
      </c>
      <c r="R33" s="4">
        <v>29</v>
      </c>
      <c r="S33" s="4">
        <f t="shared" si="3"/>
        <v>123</v>
      </c>
      <c r="T33" s="14">
        <v>27</v>
      </c>
    </row>
    <row r="34" spans="1:20" ht="12.75">
      <c r="A34" s="4">
        <v>30</v>
      </c>
      <c r="B34" s="4">
        <v>27</v>
      </c>
      <c r="C34" s="4" t="s">
        <v>59</v>
      </c>
      <c r="D34" s="4" t="s">
        <v>22</v>
      </c>
      <c r="E34" s="4" t="s">
        <v>40</v>
      </c>
      <c r="F34" s="11">
        <v>0.0009961805555555555</v>
      </c>
      <c r="G34" s="4">
        <v>21</v>
      </c>
      <c r="H34" s="11">
        <v>0.002091550925925926</v>
      </c>
      <c r="I34" s="4">
        <v>32</v>
      </c>
      <c r="J34" s="12">
        <f t="shared" si="0"/>
        <v>53</v>
      </c>
      <c r="K34" s="11">
        <v>0.0018855324074074074</v>
      </c>
      <c r="L34" s="4">
        <v>30</v>
      </c>
      <c r="M34" s="4">
        <f t="shared" si="1"/>
        <v>83</v>
      </c>
      <c r="N34" s="11">
        <v>0.002373263888888889</v>
      </c>
      <c r="O34" s="4">
        <v>32</v>
      </c>
      <c r="P34" s="4">
        <f t="shared" si="2"/>
        <v>115</v>
      </c>
      <c r="Q34" s="13">
        <v>18.8</v>
      </c>
      <c r="R34" s="4">
        <v>20</v>
      </c>
      <c r="S34" s="4">
        <f t="shared" si="3"/>
        <v>135</v>
      </c>
      <c r="T34" s="14">
        <v>28</v>
      </c>
    </row>
    <row r="35" spans="1:20" ht="12.75">
      <c r="A35" s="4">
        <v>34</v>
      </c>
      <c r="B35" s="4">
        <v>31</v>
      </c>
      <c r="C35" s="4" t="s">
        <v>60</v>
      </c>
      <c r="D35" s="4" t="s">
        <v>22</v>
      </c>
      <c r="E35" s="4" t="s">
        <v>34</v>
      </c>
      <c r="F35" s="11">
        <v>0.001132638888888889</v>
      </c>
      <c r="G35" s="4">
        <v>26</v>
      </c>
      <c r="H35" s="11">
        <v>0.0018248842592592592</v>
      </c>
      <c r="I35" s="4">
        <v>30</v>
      </c>
      <c r="J35" s="12">
        <f t="shared" si="0"/>
        <v>56</v>
      </c>
      <c r="K35" s="11">
        <v>0.002148611111111111</v>
      </c>
      <c r="L35" s="4">
        <v>33</v>
      </c>
      <c r="M35" s="4">
        <f t="shared" si="1"/>
        <v>89</v>
      </c>
      <c r="N35" s="11">
        <v>0.002955555555555556</v>
      </c>
      <c r="O35" s="4">
        <v>33</v>
      </c>
      <c r="P35" s="4">
        <f t="shared" si="2"/>
        <v>122</v>
      </c>
      <c r="Q35" s="13">
        <v>19.3</v>
      </c>
      <c r="R35" s="4">
        <v>18</v>
      </c>
      <c r="S35" s="4">
        <f t="shared" si="3"/>
        <v>140</v>
      </c>
      <c r="T35" s="14">
        <v>29</v>
      </c>
    </row>
    <row r="36" spans="6:19" ht="12.75">
      <c r="F36" s="15"/>
      <c r="H36" s="15"/>
      <c r="J36" t="str">
        <f t="shared" si="0"/>
        <v> </v>
      </c>
      <c r="K36" s="15"/>
      <c r="M36" t="str">
        <f t="shared" si="1"/>
        <v> </v>
      </c>
      <c r="N36" s="15"/>
      <c r="P36" t="str">
        <f t="shared" si="2"/>
        <v> </v>
      </c>
      <c r="Q36" s="15"/>
      <c r="S36" t="str">
        <f t="shared" si="3"/>
        <v> </v>
      </c>
    </row>
    <row r="37" spans="1:20" ht="12.75">
      <c r="A37" s="4">
        <v>1</v>
      </c>
      <c r="B37" s="4">
        <v>5</v>
      </c>
      <c r="C37" s="4" t="s">
        <v>61</v>
      </c>
      <c r="D37" s="4" t="s">
        <v>62</v>
      </c>
      <c r="E37" s="4" t="s">
        <v>23</v>
      </c>
      <c r="F37" s="11">
        <v>0.0009587962962962963</v>
      </c>
      <c r="G37" s="4">
        <v>18</v>
      </c>
      <c r="H37" s="11">
        <v>0.0013572916666666666</v>
      </c>
      <c r="I37" s="4">
        <v>12</v>
      </c>
      <c r="J37" s="12">
        <f t="shared" si="0"/>
        <v>30</v>
      </c>
      <c r="K37" s="11">
        <v>0.0013984953703703703</v>
      </c>
      <c r="L37" s="4">
        <v>16</v>
      </c>
      <c r="M37" s="4">
        <f t="shared" si="1"/>
        <v>46</v>
      </c>
      <c r="N37" s="11">
        <v>0.0012868055555555556</v>
      </c>
      <c r="O37" s="4">
        <v>13</v>
      </c>
      <c r="P37" s="4">
        <f t="shared" si="2"/>
        <v>59</v>
      </c>
      <c r="Q37" s="13">
        <v>19.5</v>
      </c>
      <c r="R37" s="4">
        <v>17</v>
      </c>
      <c r="S37" s="4">
        <f t="shared" si="3"/>
        <v>76</v>
      </c>
      <c r="T37" s="14">
        <v>1</v>
      </c>
    </row>
    <row r="38" spans="1:20" ht="12.75">
      <c r="A38" s="4">
        <v>2</v>
      </c>
      <c r="B38" s="4">
        <v>18</v>
      </c>
      <c r="C38" s="4" t="s">
        <v>63</v>
      </c>
      <c r="D38" s="4" t="s">
        <v>62</v>
      </c>
      <c r="E38" s="4" t="s">
        <v>57</v>
      </c>
      <c r="F38" s="11">
        <v>0.0009585648148148148</v>
      </c>
      <c r="G38" s="4">
        <v>17</v>
      </c>
      <c r="H38" s="11">
        <v>0.0014766203703703703</v>
      </c>
      <c r="I38" s="4">
        <v>18</v>
      </c>
      <c r="J38" s="12">
        <f t="shared" si="0"/>
        <v>35</v>
      </c>
      <c r="K38" s="11">
        <v>0.0015706018518518517</v>
      </c>
      <c r="L38" s="4">
        <v>26</v>
      </c>
      <c r="M38" s="4">
        <f t="shared" si="1"/>
        <v>61</v>
      </c>
      <c r="N38" s="11">
        <v>0.001828472222222222</v>
      </c>
      <c r="O38" s="4">
        <v>27</v>
      </c>
      <c r="P38" s="4">
        <f t="shared" si="2"/>
        <v>88</v>
      </c>
      <c r="Q38" s="13">
        <v>14.2</v>
      </c>
      <c r="R38" s="4">
        <v>30</v>
      </c>
      <c r="S38" s="4">
        <f t="shared" si="3"/>
        <v>118</v>
      </c>
      <c r="T38" s="14">
        <v>2</v>
      </c>
    </row>
    <row r="39" spans="1:20" ht="12.75">
      <c r="A39" s="4">
        <v>3</v>
      </c>
      <c r="B39" s="4">
        <v>19</v>
      </c>
      <c r="C39" s="4" t="s">
        <v>64</v>
      </c>
      <c r="D39" s="4" t="s">
        <v>62</v>
      </c>
      <c r="E39" s="4" t="s">
        <v>31</v>
      </c>
      <c r="F39" s="11">
        <v>0.001292824074074074</v>
      </c>
      <c r="G39" s="4">
        <v>30</v>
      </c>
      <c r="H39" s="11">
        <v>0.001780439814814815</v>
      </c>
      <c r="I39" s="4">
        <v>29</v>
      </c>
      <c r="J39" s="12">
        <f t="shared" si="0"/>
        <v>59</v>
      </c>
      <c r="K39" s="11">
        <v>0.00210625</v>
      </c>
      <c r="L39" s="4">
        <v>32</v>
      </c>
      <c r="M39" s="4">
        <f t="shared" si="1"/>
        <v>91</v>
      </c>
      <c r="N39" s="11">
        <v>0.0011784722222222222</v>
      </c>
      <c r="O39" s="4">
        <v>12</v>
      </c>
      <c r="P39" s="4">
        <f t="shared" si="2"/>
        <v>103</v>
      </c>
      <c r="Q39" s="13">
        <v>13.2</v>
      </c>
      <c r="R39" s="4">
        <v>31</v>
      </c>
      <c r="S39" s="4">
        <f t="shared" si="3"/>
        <v>134</v>
      </c>
      <c r="T39" s="14">
        <v>3</v>
      </c>
    </row>
    <row r="40" spans="1:20" ht="12.75">
      <c r="A40" s="4">
        <v>4</v>
      </c>
      <c r="B40" s="4">
        <v>33</v>
      </c>
      <c r="C40" s="4" t="s">
        <v>65</v>
      </c>
      <c r="D40" s="4" t="s">
        <v>62</v>
      </c>
      <c r="E40" s="4" t="s">
        <v>48</v>
      </c>
      <c r="F40" s="11" t="s">
        <v>43</v>
      </c>
      <c r="G40" s="4">
        <v>33</v>
      </c>
      <c r="H40" s="11">
        <v>0.0017048611111111112</v>
      </c>
      <c r="I40" s="4">
        <v>27</v>
      </c>
      <c r="J40" s="12">
        <f t="shared" si="0"/>
        <v>60</v>
      </c>
      <c r="K40" s="11">
        <v>0.00165625</v>
      </c>
      <c r="L40" s="4">
        <v>28</v>
      </c>
      <c r="M40" s="4">
        <f t="shared" si="1"/>
        <v>88</v>
      </c>
      <c r="N40" s="11">
        <v>0.0013351851851851851</v>
      </c>
      <c r="O40" s="4">
        <v>16</v>
      </c>
      <c r="P40" s="4">
        <f t="shared" si="2"/>
        <v>104</v>
      </c>
      <c r="Q40" s="13">
        <v>12.1</v>
      </c>
      <c r="R40" s="4">
        <v>32</v>
      </c>
      <c r="S40" s="4">
        <f t="shared" si="3"/>
        <v>136</v>
      </c>
      <c r="T40" s="14">
        <v>4</v>
      </c>
    </row>
  </sheetData>
  <sheetProtection selectLockedCells="1" selectUnlockedCells="1"/>
  <mergeCells count="11">
    <mergeCell ref="P5:P6"/>
    <mergeCell ref="Q5:R5"/>
    <mergeCell ref="S5:S6"/>
    <mergeCell ref="B1:T1"/>
    <mergeCell ref="B2:T2"/>
    <mergeCell ref="F5:G5"/>
    <mergeCell ref="H5:I5"/>
    <mergeCell ref="J5:J6"/>
    <mergeCell ref="K5:L5"/>
    <mergeCell ref="M5:M6"/>
    <mergeCell ref="N5:O5"/>
  </mergeCells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zoomScale="87" zoomScaleNormal="87" zoomScalePageLayoutView="0" workbookViewId="0" topLeftCell="A1">
      <selection activeCell="J14" sqref="J14"/>
    </sheetView>
  </sheetViews>
  <sheetFormatPr defaultColWidth="11.57421875" defaultRowHeight="12.75"/>
  <cols>
    <col min="1" max="2" width="5.28125" style="0" customWidth="1"/>
    <col min="3" max="3" width="13.00390625" style="0" customWidth="1"/>
    <col min="4" max="4" width="36.7109375" style="0" customWidth="1"/>
    <col min="5" max="5" width="16.57421875" style="0" customWidth="1"/>
    <col min="6" max="6" width="4.8515625" style="0" customWidth="1"/>
    <col min="7" max="7" width="11.57421875" style="0" customWidth="1"/>
    <col min="8" max="8" width="4.28125" style="0" customWidth="1"/>
    <col min="9" max="9" width="5.7109375" style="0" customWidth="1"/>
    <col min="10" max="10" width="11.57421875" style="0" customWidth="1"/>
    <col min="11" max="11" width="4.421875" style="0" customWidth="1"/>
    <col min="12" max="12" width="6.57421875" style="0" customWidth="1"/>
    <col min="13" max="13" width="11.57421875" style="0" customWidth="1"/>
    <col min="14" max="14" width="4.28125" style="0" customWidth="1"/>
    <col min="15" max="15" width="5.140625" style="0" customWidth="1"/>
    <col min="16" max="16" width="13.7109375" style="1" customWidth="1"/>
    <col min="17" max="17" width="3.8515625" style="0" customWidth="1"/>
    <col min="18" max="18" width="3.00390625" style="0" customWidth="1"/>
  </cols>
  <sheetData>
    <row r="1" spans="2:16" ht="26.25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2:16" ht="12.75"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5" spans="1:18" s="10" customFormat="1" ht="11.25">
      <c r="A5" s="29" t="s">
        <v>18</v>
      </c>
      <c r="B5" s="30" t="s">
        <v>13</v>
      </c>
      <c r="C5" s="30" t="s">
        <v>16</v>
      </c>
      <c r="D5" s="29" t="s">
        <v>66</v>
      </c>
      <c r="E5" s="30" t="s">
        <v>67</v>
      </c>
      <c r="F5" s="30" t="s">
        <v>18</v>
      </c>
      <c r="G5" s="25" t="s">
        <v>68</v>
      </c>
      <c r="H5" s="25"/>
      <c r="I5" s="26" t="s">
        <v>69</v>
      </c>
      <c r="J5" s="25" t="s">
        <v>70</v>
      </c>
      <c r="K5" s="25"/>
      <c r="L5" s="26" t="s">
        <v>6</v>
      </c>
      <c r="M5" s="25" t="s">
        <v>71</v>
      </c>
      <c r="N5" s="25"/>
      <c r="O5" s="26" t="s">
        <v>8</v>
      </c>
      <c r="P5" s="31" t="s">
        <v>11</v>
      </c>
      <c r="Q5" s="8"/>
      <c r="R5" s="9"/>
    </row>
    <row r="6" spans="1:17" s="10" customFormat="1" ht="11.25">
      <c r="A6" s="29"/>
      <c r="B6" s="30"/>
      <c r="C6" s="30"/>
      <c r="D6" s="30"/>
      <c r="E6" s="30"/>
      <c r="F6" s="30"/>
      <c r="G6" s="6" t="s">
        <v>19</v>
      </c>
      <c r="H6" s="6" t="s">
        <v>18</v>
      </c>
      <c r="I6" s="26"/>
      <c r="J6" s="6" t="s">
        <v>19</v>
      </c>
      <c r="K6" s="6" t="s">
        <v>18</v>
      </c>
      <c r="L6" s="26"/>
      <c r="M6" s="6" t="s">
        <v>19</v>
      </c>
      <c r="N6" s="6" t="s">
        <v>18</v>
      </c>
      <c r="O6" s="26"/>
      <c r="P6" s="31"/>
      <c r="Q6" s="8"/>
    </row>
    <row r="7" spans="1:16" ht="12.75">
      <c r="A7" s="4">
        <v>1</v>
      </c>
      <c r="B7" s="4">
        <v>3</v>
      </c>
      <c r="C7" s="4" t="s">
        <v>23</v>
      </c>
      <c r="D7" s="4" t="s">
        <v>72</v>
      </c>
      <c r="E7" s="4">
        <f>9+9+26+18+19</f>
        <v>81</v>
      </c>
      <c r="F7" s="4">
        <v>1</v>
      </c>
      <c r="G7" s="16">
        <v>0.0021773148148148147</v>
      </c>
      <c r="H7" s="4">
        <v>1</v>
      </c>
      <c r="I7" s="4">
        <f aca="true" t="shared" si="0" ref="I7:I13">IF(N7&gt;0,F7+H7," ")</f>
        <v>2</v>
      </c>
      <c r="J7" s="11">
        <v>0.0020233796296296297</v>
      </c>
      <c r="K7" s="4">
        <v>1</v>
      </c>
      <c r="L7" s="4">
        <f aca="true" t="shared" si="1" ref="L7:L15">IF(K7&gt;0,I7+K7," ")</f>
        <v>3</v>
      </c>
      <c r="M7" s="11">
        <v>0.0019055555555555553</v>
      </c>
      <c r="N7" s="4">
        <v>2</v>
      </c>
      <c r="O7" s="4">
        <f aca="true" t="shared" si="2" ref="O7:O15">IF(N7&gt;0,L7+N7," ")</f>
        <v>5</v>
      </c>
      <c r="P7" s="14">
        <v>1</v>
      </c>
    </row>
    <row r="8" spans="1:16" ht="12.75">
      <c r="A8" s="4">
        <v>2</v>
      </c>
      <c r="B8" s="4">
        <v>7</v>
      </c>
      <c r="C8" s="4" t="s">
        <v>26</v>
      </c>
      <c r="D8" s="4" t="s">
        <v>73</v>
      </c>
      <c r="E8" s="4">
        <f>36+14+5+11+13+23+27</f>
        <v>129</v>
      </c>
      <c r="F8" s="4">
        <v>2</v>
      </c>
      <c r="G8" s="16">
        <v>0.002236111111111111</v>
      </c>
      <c r="H8" s="4">
        <v>2</v>
      </c>
      <c r="I8" s="4">
        <f t="shared" si="0"/>
        <v>4</v>
      </c>
      <c r="J8" s="11">
        <v>0.0021210648148148148</v>
      </c>
      <c r="K8" s="4">
        <v>2</v>
      </c>
      <c r="L8" s="4">
        <f t="shared" si="1"/>
        <v>6</v>
      </c>
      <c r="M8" s="11">
        <v>0.001892824074074074</v>
      </c>
      <c r="N8" s="4">
        <v>1</v>
      </c>
      <c r="O8" s="4">
        <f t="shared" si="2"/>
        <v>7</v>
      </c>
      <c r="P8" s="14">
        <v>2</v>
      </c>
    </row>
    <row r="9" spans="1:16" ht="12.75">
      <c r="A9" s="4">
        <v>3</v>
      </c>
      <c r="B9" s="4">
        <v>6</v>
      </c>
      <c r="C9" s="4" t="s">
        <v>31</v>
      </c>
      <c r="D9" s="4" t="s">
        <v>74</v>
      </c>
      <c r="E9" s="4">
        <f>22+50+56+33+12</f>
        <v>173</v>
      </c>
      <c r="F9" s="4">
        <v>3</v>
      </c>
      <c r="G9" s="16">
        <v>0.002625</v>
      </c>
      <c r="H9" s="4">
        <v>4</v>
      </c>
      <c r="I9" s="4">
        <f t="shared" si="0"/>
        <v>7</v>
      </c>
      <c r="J9" s="11">
        <v>0.00228599537037037</v>
      </c>
      <c r="K9" s="4">
        <v>3</v>
      </c>
      <c r="L9" s="4">
        <f t="shared" si="1"/>
        <v>10</v>
      </c>
      <c r="M9" s="11">
        <v>0.002079861111111111</v>
      </c>
      <c r="N9" s="4">
        <v>4</v>
      </c>
      <c r="O9" s="4">
        <f t="shared" si="2"/>
        <v>14</v>
      </c>
      <c r="P9" s="14">
        <v>3</v>
      </c>
    </row>
    <row r="10" spans="1:16" ht="12.75">
      <c r="A10" s="4">
        <v>4</v>
      </c>
      <c r="B10" s="4">
        <v>2</v>
      </c>
      <c r="C10" s="4" t="s">
        <v>34</v>
      </c>
      <c r="D10" s="4" t="s">
        <v>75</v>
      </c>
      <c r="E10" s="4">
        <f>63+44+38+36+4+18+24</f>
        <v>227</v>
      </c>
      <c r="F10" s="4">
        <v>4</v>
      </c>
      <c r="G10" s="16">
        <v>0.0026150462962962963</v>
      </c>
      <c r="H10" s="4">
        <v>3</v>
      </c>
      <c r="I10" s="4">
        <f t="shared" si="0"/>
        <v>7</v>
      </c>
      <c r="J10" s="11">
        <v>0.003220486111111111</v>
      </c>
      <c r="K10" s="4">
        <v>6</v>
      </c>
      <c r="L10" s="4">
        <f t="shared" si="1"/>
        <v>13</v>
      </c>
      <c r="M10" s="11">
        <v>0.0019868055555555555</v>
      </c>
      <c r="N10" s="4">
        <v>3</v>
      </c>
      <c r="O10" s="4">
        <f t="shared" si="2"/>
        <v>16</v>
      </c>
      <c r="P10" s="14">
        <v>4</v>
      </c>
    </row>
    <row r="11" spans="1:16" ht="12.75">
      <c r="A11" s="4">
        <v>5</v>
      </c>
      <c r="B11" s="4">
        <v>1</v>
      </c>
      <c r="C11" s="4" t="s">
        <v>40</v>
      </c>
      <c r="D11" s="4" t="s">
        <v>76</v>
      </c>
      <c r="E11" s="4">
        <f>70+55+35+43+12+15+20</f>
        <v>250</v>
      </c>
      <c r="F11" s="4">
        <v>5</v>
      </c>
      <c r="G11" s="16">
        <v>0.0028427083333333334</v>
      </c>
      <c r="H11" s="4">
        <v>6</v>
      </c>
      <c r="I11" s="4">
        <f t="shared" si="0"/>
        <v>11</v>
      </c>
      <c r="J11" s="11">
        <v>0.002993865740740741</v>
      </c>
      <c r="K11" s="4">
        <v>5</v>
      </c>
      <c r="L11" s="4">
        <f t="shared" si="1"/>
        <v>16</v>
      </c>
      <c r="M11" s="11">
        <v>0.0022292824074074077</v>
      </c>
      <c r="N11" s="4">
        <v>5</v>
      </c>
      <c r="O11" s="4">
        <f t="shared" si="2"/>
        <v>21</v>
      </c>
      <c r="P11" s="14">
        <v>5</v>
      </c>
    </row>
    <row r="12" spans="1:16" ht="12.75">
      <c r="A12" s="4">
        <v>6</v>
      </c>
      <c r="B12" s="4">
        <v>5</v>
      </c>
      <c r="C12" s="4" t="s">
        <v>38</v>
      </c>
      <c r="D12" s="4" t="s">
        <v>77</v>
      </c>
      <c r="E12" s="4">
        <f>63+58+54+53+22</f>
        <v>250</v>
      </c>
      <c r="F12" s="4">
        <v>5</v>
      </c>
      <c r="G12" s="16">
        <v>0.0026560185185185185</v>
      </c>
      <c r="H12" s="4">
        <v>5</v>
      </c>
      <c r="I12" s="4">
        <f t="shared" si="0"/>
        <v>10</v>
      </c>
      <c r="J12" s="11">
        <v>0.0035076388888888887</v>
      </c>
      <c r="K12" s="4">
        <v>7</v>
      </c>
      <c r="L12" s="4">
        <f t="shared" si="1"/>
        <v>17</v>
      </c>
      <c r="M12" s="11" t="s">
        <v>43</v>
      </c>
      <c r="N12" s="4">
        <v>7</v>
      </c>
      <c r="O12" s="4">
        <f t="shared" si="2"/>
        <v>24</v>
      </c>
      <c r="P12" s="14">
        <v>6</v>
      </c>
    </row>
    <row r="13" spans="1:16" ht="12.75">
      <c r="A13" s="4">
        <v>7</v>
      </c>
      <c r="B13" s="4">
        <v>4</v>
      </c>
      <c r="C13" s="4" t="s">
        <v>48</v>
      </c>
      <c r="D13" s="4" t="s">
        <v>78</v>
      </c>
      <c r="E13" s="4">
        <f>45+43+82+86+9+21+26</f>
        <v>312</v>
      </c>
      <c r="F13" s="4">
        <v>7</v>
      </c>
      <c r="G13" s="16">
        <v>0.003231018518518519</v>
      </c>
      <c r="H13" s="4">
        <v>7</v>
      </c>
      <c r="I13" s="4">
        <f t="shared" si="0"/>
        <v>14</v>
      </c>
      <c r="J13" s="11">
        <v>0.0024937500000000003</v>
      </c>
      <c r="K13" s="4">
        <v>4</v>
      </c>
      <c r="L13" s="4">
        <f t="shared" si="1"/>
        <v>18</v>
      </c>
      <c r="M13" s="11">
        <v>0.0024597222222222225</v>
      </c>
      <c r="N13" s="4">
        <v>6</v>
      </c>
      <c r="O13" s="4">
        <f t="shared" si="2"/>
        <v>24</v>
      </c>
      <c r="P13" s="14">
        <v>7</v>
      </c>
    </row>
    <row r="14" spans="4:15" ht="12.75">
      <c r="D14" s="17"/>
      <c r="E14" s="17"/>
      <c r="F14" s="17"/>
      <c r="G14" s="18"/>
      <c r="H14" s="17"/>
      <c r="I14" s="17"/>
      <c r="L14" t="str">
        <f t="shared" si="1"/>
        <v> </v>
      </c>
      <c r="O14" t="str">
        <f t="shared" si="2"/>
        <v> </v>
      </c>
    </row>
    <row r="15" spans="12:15" ht="12.75">
      <c r="L15" t="str">
        <f t="shared" si="1"/>
        <v> </v>
      </c>
      <c r="O15" t="str">
        <f t="shared" si="2"/>
        <v> </v>
      </c>
    </row>
  </sheetData>
  <sheetProtection selectLockedCells="1" selectUnlockedCells="1"/>
  <mergeCells count="15">
    <mergeCell ref="P5:P6"/>
    <mergeCell ref="J5:K5"/>
    <mergeCell ref="L5:L6"/>
    <mergeCell ref="M5:N5"/>
    <mergeCell ref="O5:O6"/>
    <mergeCell ref="B1:P1"/>
    <mergeCell ref="B2:P2"/>
    <mergeCell ref="A5:A6"/>
    <mergeCell ref="B5:B6"/>
    <mergeCell ref="C5:C6"/>
    <mergeCell ref="D5:D6"/>
    <mergeCell ref="E5:E6"/>
    <mergeCell ref="F5:F6"/>
    <mergeCell ref="G5:H5"/>
    <mergeCell ref="I5:I6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="87" zoomScaleNormal="87" zoomScalePageLayoutView="0" workbookViewId="0" topLeftCell="A1">
      <selection activeCell="A2" sqref="A2:D2"/>
    </sheetView>
  </sheetViews>
  <sheetFormatPr defaultColWidth="11.57421875" defaultRowHeight="12.75"/>
  <cols>
    <col min="1" max="1" width="11.57421875" style="0" customWidth="1"/>
    <col min="2" max="2" width="7.421875" style="0" customWidth="1"/>
    <col min="3" max="3" width="61.421875" style="0" customWidth="1"/>
    <col min="4" max="4" width="20.00390625" style="0" customWidth="1"/>
  </cols>
  <sheetData>
    <row r="1" spans="1:11" ht="26.25">
      <c r="A1" s="32" t="s">
        <v>79</v>
      </c>
      <c r="B1" s="32"/>
      <c r="C1" s="32"/>
      <c r="D1" s="32"/>
      <c r="E1" s="2"/>
      <c r="F1" s="2"/>
      <c r="G1" s="2"/>
      <c r="H1" s="2"/>
      <c r="I1" s="2"/>
      <c r="J1" s="2"/>
      <c r="K1" s="2"/>
    </row>
    <row r="2" spans="1:11" ht="12.75">
      <c r="A2" s="28" t="s">
        <v>1</v>
      </c>
      <c r="B2" s="28"/>
      <c r="C2" s="28"/>
      <c r="D2" s="28"/>
      <c r="E2" s="3"/>
      <c r="F2" s="3"/>
      <c r="G2" s="3"/>
      <c r="H2" s="3"/>
      <c r="I2" s="3"/>
      <c r="J2" s="3"/>
      <c r="K2" s="3"/>
    </row>
    <row r="3" spans="1:11" ht="12.75">
      <c r="A3" s="19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9.5">
      <c r="A4" s="19"/>
      <c r="B4" s="3"/>
      <c r="C4" s="20" t="s">
        <v>80</v>
      </c>
      <c r="D4" s="3"/>
      <c r="E4" s="3"/>
      <c r="F4" s="3"/>
      <c r="G4" s="3"/>
      <c r="H4" s="3"/>
      <c r="I4" s="3"/>
      <c r="J4" s="3"/>
      <c r="K4" s="3"/>
    </row>
    <row r="5" spans="2:11" ht="12.75">
      <c r="B5" s="3"/>
      <c r="C5" s="3"/>
      <c r="D5" s="3"/>
      <c r="E5" s="3"/>
      <c r="F5" s="3"/>
      <c r="G5" s="3"/>
      <c r="H5" s="3"/>
      <c r="I5" s="3"/>
      <c r="J5" s="3"/>
      <c r="K5" s="3"/>
    </row>
    <row r="6" spans="1:4" ht="12.75">
      <c r="A6" t="s">
        <v>81</v>
      </c>
      <c r="B6" t="s">
        <v>82</v>
      </c>
      <c r="C6" t="s">
        <v>14</v>
      </c>
      <c r="D6" t="s">
        <v>17</v>
      </c>
    </row>
    <row r="7" spans="1:4" ht="12.75">
      <c r="A7" s="4">
        <v>1</v>
      </c>
      <c r="B7" s="4">
        <v>4</v>
      </c>
      <c r="C7" s="4" t="s">
        <v>24</v>
      </c>
      <c r="D7" s="11">
        <v>0.004355555555555555</v>
      </c>
    </row>
    <row r="8" spans="1:4" ht="12.75">
      <c r="A8" s="4">
        <v>2</v>
      </c>
      <c r="B8" s="4">
        <v>16</v>
      </c>
      <c r="C8" s="4" t="s">
        <v>32</v>
      </c>
      <c r="D8" s="11">
        <v>0.0044173611111111115</v>
      </c>
    </row>
    <row r="9" spans="1:4" ht="12.75">
      <c r="A9" s="4">
        <v>3</v>
      </c>
      <c r="B9" s="4">
        <v>15</v>
      </c>
      <c r="C9" s="4" t="s">
        <v>28</v>
      </c>
      <c r="D9" s="11">
        <v>0.00451099537037037</v>
      </c>
    </row>
    <row r="10" spans="1:4" ht="12.75">
      <c r="A10" s="4">
        <v>4</v>
      </c>
      <c r="B10" s="4">
        <v>17</v>
      </c>
      <c r="C10" s="4" t="s">
        <v>29</v>
      </c>
      <c r="D10" s="11">
        <v>0.004603240740740741</v>
      </c>
    </row>
    <row r="11" spans="1:4" ht="12.75">
      <c r="A11" s="4">
        <v>5</v>
      </c>
      <c r="B11" s="4">
        <v>3</v>
      </c>
      <c r="C11" s="4" t="s">
        <v>36</v>
      </c>
      <c r="D11" s="11">
        <v>0.0047870370370370376</v>
      </c>
    </row>
    <row r="12" spans="1:4" ht="12.75">
      <c r="A12" s="4">
        <v>6</v>
      </c>
      <c r="B12" s="4">
        <v>13</v>
      </c>
      <c r="C12" s="4" t="s">
        <v>44</v>
      </c>
      <c r="D12" s="11">
        <v>0.004907870370370371</v>
      </c>
    </row>
    <row r="13" spans="1:4" ht="12.75">
      <c r="A13" s="4">
        <v>7</v>
      </c>
      <c r="B13" s="4">
        <v>30</v>
      </c>
      <c r="C13" s="4" t="s">
        <v>50</v>
      </c>
      <c r="D13" s="11">
        <v>0.00519537037037037</v>
      </c>
    </row>
    <row r="14" spans="1:4" ht="12.75">
      <c r="A14" s="4">
        <v>8</v>
      </c>
      <c r="B14" s="4">
        <v>20</v>
      </c>
      <c r="C14" s="4" t="s">
        <v>33</v>
      </c>
      <c r="D14" s="11">
        <v>0.005213078703703704</v>
      </c>
    </row>
    <row r="15" spans="1:4" ht="12.75">
      <c r="A15" s="4">
        <v>9</v>
      </c>
      <c r="B15" s="4">
        <v>28</v>
      </c>
      <c r="C15" s="4" t="s">
        <v>35</v>
      </c>
      <c r="D15" s="11">
        <v>0.005213310185185185</v>
      </c>
    </row>
    <row r="16" spans="1:4" ht="12.75">
      <c r="A16" s="4">
        <v>10</v>
      </c>
      <c r="B16" s="4">
        <v>22</v>
      </c>
      <c r="C16" s="4" t="s">
        <v>41</v>
      </c>
      <c r="D16" s="11">
        <v>0.0052240740740740746</v>
      </c>
    </row>
    <row r="17" spans="1:4" ht="12.75">
      <c r="A17" s="4">
        <v>11</v>
      </c>
      <c r="B17" s="4">
        <v>14</v>
      </c>
      <c r="C17" s="4" t="s">
        <v>58</v>
      </c>
      <c r="D17" s="11">
        <v>0.005344212962962963</v>
      </c>
    </row>
    <row r="18" spans="1:4" ht="12.75">
      <c r="A18" s="4">
        <v>12</v>
      </c>
      <c r="B18" s="4">
        <v>21</v>
      </c>
      <c r="C18" s="4" t="s">
        <v>49</v>
      </c>
      <c r="D18" s="11">
        <v>0.005551620370370371</v>
      </c>
    </row>
    <row r="19" spans="1:4" ht="12.75">
      <c r="A19" s="4">
        <v>13</v>
      </c>
      <c r="B19" s="4">
        <v>7</v>
      </c>
      <c r="C19" s="4" t="s">
        <v>21</v>
      </c>
      <c r="D19" s="11">
        <v>0.005761226851851852</v>
      </c>
    </row>
    <row r="20" ht="12.75">
      <c r="D20" s="21"/>
    </row>
    <row r="21" spans="1:4" ht="12.75">
      <c r="A21" s="22">
        <v>1</v>
      </c>
      <c r="B21" s="23">
        <v>5</v>
      </c>
      <c r="C21" s="23" t="s">
        <v>61</v>
      </c>
      <c r="D21" s="24">
        <v>0.005761226851851852</v>
      </c>
    </row>
  </sheetData>
  <sheetProtection selectLockedCells="1" selectUnlockedCells="1"/>
  <mergeCells count="2">
    <mergeCell ref="A1:D1"/>
    <mergeCell ref="A2:D2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="87" zoomScaleNormal="87" zoomScalePageLayoutView="0" workbookViewId="0" topLeftCell="A1">
      <selection activeCell="G12" sqref="G12"/>
    </sheetView>
  </sheetViews>
  <sheetFormatPr defaultColWidth="11.57421875" defaultRowHeight="12.75"/>
  <cols>
    <col min="1" max="1" width="11.57421875" style="0" customWidth="1"/>
    <col min="2" max="2" width="9.00390625" style="0" customWidth="1"/>
    <col min="3" max="3" width="17.8515625" style="0" customWidth="1"/>
    <col min="4" max="4" width="0" style="0" hidden="1" customWidth="1"/>
    <col min="5" max="7" width="11.57421875" style="0" customWidth="1"/>
    <col min="8" max="8" width="64.28125" style="0" customWidth="1"/>
  </cols>
  <sheetData>
    <row r="1" spans="1:7" ht="26.25">
      <c r="A1" s="27" t="s">
        <v>0</v>
      </c>
      <c r="B1" s="27"/>
      <c r="C1" s="27"/>
      <c r="D1" s="27"/>
      <c r="E1" s="27"/>
      <c r="F1" s="27"/>
      <c r="G1" s="27"/>
    </row>
    <row r="2" spans="1:7" ht="12.75">
      <c r="A2" s="28" t="s">
        <v>1</v>
      </c>
      <c r="B2" s="28"/>
      <c r="C2" s="28"/>
      <c r="D2" s="28"/>
      <c r="E2" s="28"/>
      <c r="F2" s="28"/>
      <c r="G2" s="28"/>
    </row>
    <row r="4" spans="1:7" ht="12.75">
      <c r="A4" s="33" t="s">
        <v>83</v>
      </c>
      <c r="B4" s="33"/>
      <c r="C4" s="33"/>
      <c r="D4" s="33"/>
      <c r="E4" s="33"/>
      <c r="F4" s="33"/>
      <c r="G4" s="33"/>
    </row>
    <row r="6" spans="1:5" ht="12.75">
      <c r="A6" s="4">
        <v>1</v>
      </c>
      <c r="B6" s="4">
        <v>4</v>
      </c>
      <c r="C6" s="4" t="s">
        <v>24</v>
      </c>
      <c r="D6" s="4" t="s">
        <v>22</v>
      </c>
      <c r="E6" s="4" t="s">
        <v>23</v>
      </c>
    </row>
    <row r="7" spans="1:5" ht="12.75">
      <c r="A7" s="4">
        <v>2</v>
      </c>
      <c r="B7" s="4">
        <v>10</v>
      </c>
      <c r="C7" s="4" t="s">
        <v>86</v>
      </c>
      <c r="D7" s="4" t="s">
        <v>22</v>
      </c>
      <c r="E7" s="4" t="s">
        <v>26</v>
      </c>
    </row>
    <row r="8" spans="1:5" ht="12.75">
      <c r="A8" s="4">
        <v>3</v>
      </c>
      <c r="B8" s="4">
        <v>22</v>
      </c>
      <c r="C8" s="4" t="s">
        <v>41</v>
      </c>
      <c r="D8" s="4" t="s">
        <v>22</v>
      </c>
      <c r="E8" s="4" t="s">
        <v>40</v>
      </c>
    </row>
    <row r="9" spans="1:5" ht="12.75">
      <c r="A9" s="4">
        <v>4</v>
      </c>
      <c r="B9" s="4">
        <v>17</v>
      </c>
      <c r="C9" s="4" t="s">
        <v>29</v>
      </c>
      <c r="D9" s="4" t="s">
        <v>22</v>
      </c>
      <c r="E9" s="4" t="s">
        <v>26</v>
      </c>
    </row>
    <row r="10" spans="1:5" ht="12.75">
      <c r="A10" s="4">
        <v>5</v>
      </c>
      <c r="B10" s="4">
        <v>15</v>
      </c>
      <c r="C10" s="4" t="s">
        <v>28</v>
      </c>
      <c r="D10" s="4" t="s">
        <v>22</v>
      </c>
      <c r="E10" s="4" t="s">
        <v>23</v>
      </c>
    </row>
    <row r="11" spans="1:5" ht="12.75">
      <c r="A11" s="4">
        <v>6</v>
      </c>
      <c r="B11" s="4">
        <v>13</v>
      </c>
      <c r="C11" s="4" t="s">
        <v>44</v>
      </c>
      <c r="D11" s="4" t="s">
        <v>22</v>
      </c>
      <c r="E11" s="4" t="s">
        <v>26</v>
      </c>
    </row>
    <row r="12" spans="1:5" ht="12.75">
      <c r="A12" s="4">
        <v>7</v>
      </c>
      <c r="B12" s="4">
        <v>20</v>
      </c>
      <c r="C12" s="4" t="s">
        <v>33</v>
      </c>
      <c r="D12" s="4" t="s">
        <v>22</v>
      </c>
      <c r="E12" s="4" t="s">
        <v>34</v>
      </c>
    </row>
    <row r="13" spans="1:5" ht="12.75">
      <c r="A13" s="4">
        <v>7</v>
      </c>
      <c r="B13" s="4">
        <v>30</v>
      </c>
      <c r="C13" s="4" t="s">
        <v>50</v>
      </c>
      <c r="D13" s="4" t="s">
        <v>22</v>
      </c>
      <c r="E13" s="4" t="s">
        <v>38</v>
      </c>
    </row>
    <row r="14" spans="1:5" ht="12.75">
      <c r="A14" s="4">
        <v>8</v>
      </c>
      <c r="B14" s="4">
        <v>1</v>
      </c>
      <c r="C14" s="4" t="s">
        <v>27</v>
      </c>
      <c r="D14" s="4" t="s">
        <v>22</v>
      </c>
      <c r="E14" s="4" t="s">
        <v>23</v>
      </c>
    </row>
    <row r="15" spans="1:5" ht="12.75">
      <c r="A15" s="4">
        <v>8</v>
      </c>
      <c r="B15" s="4">
        <v>3</v>
      </c>
      <c r="C15" s="4" t="s">
        <v>36</v>
      </c>
      <c r="D15" s="4" t="s">
        <v>22</v>
      </c>
      <c r="E15" s="4" t="s">
        <v>34</v>
      </c>
    </row>
    <row r="16" spans="1:5" ht="12.75">
      <c r="A16" s="4">
        <v>9</v>
      </c>
      <c r="B16" s="4">
        <v>24</v>
      </c>
      <c r="C16" s="4" t="s">
        <v>53</v>
      </c>
      <c r="D16" s="4" t="s">
        <v>22</v>
      </c>
      <c r="E16" s="4" t="s">
        <v>54</v>
      </c>
    </row>
    <row r="17" spans="1:5" ht="12.75">
      <c r="A17" s="4">
        <v>10</v>
      </c>
      <c r="B17" s="4">
        <v>7</v>
      </c>
      <c r="C17" s="4" t="s">
        <v>21</v>
      </c>
      <c r="D17" s="4" t="s">
        <v>22</v>
      </c>
      <c r="E17" s="4" t="s">
        <v>23</v>
      </c>
    </row>
    <row r="18" spans="1:5" ht="12.75">
      <c r="A18" s="4">
        <v>10</v>
      </c>
      <c r="B18" s="4">
        <v>28</v>
      </c>
      <c r="C18" s="4" t="s">
        <v>35</v>
      </c>
      <c r="D18" s="4" t="s">
        <v>22</v>
      </c>
      <c r="E18" s="4" t="s">
        <v>26</v>
      </c>
    </row>
    <row r="19" spans="1:5" ht="12.75">
      <c r="A19" s="4">
        <v>11</v>
      </c>
      <c r="B19" s="4">
        <v>14</v>
      </c>
      <c r="C19" s="4" t="s">
        <v>58</v>
      </c>
      <c r="D19" s="4" t="s">
        <v>22</v>
      </c>
      <c r="E19" s="4" t="s">
        <v>34</v>
      </c>
    </row>
    <row r="21" spans="1:5" ht="12.75">
      <c r="A21" s="4">
        <v>1</v>
      </c>
      <c r="B21" s="4">
        <v>5</v>
      </c>
      <c r="C21" s="4" t="s">
        <v>61</v>
      </c>
      <c r="D21" s="4" t="s">
        <v>62</v>
      </c>
      <c r="E21" s="4" t="s">
        <v>23</v>
      </c>
    </row>
    <row r="22" spans="1:5" ht="12.75">
      <c r="A22" s="4">
        <v>2</v>
      </c>
      <c r="B22" s="4">
        <v>18</v>
      </c>
      <c r="C22" s="4" t="s">
        <v>84</v>
      </c>
      <c r="D22" s="4" t="s">
        <v>62</v>
      </c>
      <c r="E22" s="4" t="s">
        <v>23</v>
      </c>
    </row>
    <row r="23" spans="1:5" ht="12.75">
      <c r="A23" s="4">
        <v>3</v>
      </c>
      <c r="B23" s="4">
        <v>33</v>
      </c>
      <c r="C23" s="4" t="s">
        <v>85</v>
      </c>
      <c r="D23" s="4" t="s">
        <v>62</v>
      </c>
      <c r="E23" s="4" t="s">
        <v>23</v>
      </c>
    </row>
    <row r="24" spans="1:5" ht="12.75">
      <c r="A24" s="4">
        <v>4</v>
      </c>
      <c r="B24" s="4">
        <v>19</v>
      </c>
      <c r="C24" s="4" t="s">
        <v>64</v>
      </c>
      <c r="D24" s="4" t="s">
        <v>62</v>
      </c>
      <c r="E24" s="4" t="s">
        <v>31</v>
      </c>
    </row>
  </sheetData>
  <sheetProtection selectLockedCells="1" selectUnlockedCells="1"/>
  <mergeCells count="3">
    <mergeCell ref="A1:G1"/>
    <mergeCell ref="A2:G2"/>
    <mergeCell ref="A4:G4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Furman</dc:creator>
  <cp:keywords/>
  <dc:description/>
  <cp:lastModifiedBy>Stanislav Furman</cp:lastModifiedBy>
  <dcterms:created xsi:type="dcterms:W3CDTF">2011-09-09T20:14:47Z</dcterms:created>
  <dcterms:modified xsi:type="dcterms:W3CDTF">2012-04-15T19:45:53Z</dcterms:modified>
  <cp:category/>
  <cp:version/>
  <cp:contentType/>
  <cp:contentStatus/>
</cp:coreProperties>
</file>